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330" activeTab="0"/>
  </bookViews>
  <sheets>
    <sheet name="Notes" sheetId="1" r:id="rId1"/>
    <sheet name="P&amp;L" sheetId="2" r:id="rId2"/>
    <sheet name="BS" sheetId="3" r:id="rId3"/>
  </sheets>
  <definedNames/>
  <calcPr fullCalcOnLoad="1"/>
</workbook>
</file>

<file path=xl/sharedStrings.xml><?xml version="1.0" encoding="utf-8"?>
<sst xmlns="http://schemas.openxmlformats.org/spreadsheetml/2006/main" count="329" uniqueCount="223">
  <si>
    <t>RM'000</t>
  </si>
  <si>
    <t>Fixed Assets</t>
  </si>
  <si>
    <t>Investment in Quoted Shares</t>
  </si>
  <si>
    <t>Current Assets</t>
  </si>
  <si>
    <t>Provision for taxation</t>
  </si>
  <si>
    <t>Proposed dividend</t>
  </si>
  <si>
    <t xml:space="preserve"> </t>
  </si>
  <si>
    <t>Other Receivable</t>
  </si>
  <si>
    <t>Other Payable</t>
  </si>
  <si>
    <t>Turnover</t>
  </si>
  <si>
    <t>Deferred Tax</t>
  </si>
  <si>
    <t>QUARTERLY REPORT</t>
  </si>
  <si>
    <t>CONSOLIDATED INCOME STATEMENT</t>
  </si>
  <si>
    <t xml:space="preserve">          INDIVIDUAL QUARTER</t>
  </si>
  <si>
    <t xml:space="preserve">        CUMULATIVE QUARTER</t>
  </si>
  <si>
    <t xml:space="preserve">CURRENT </t>
  </si>
  <si>
    <t>PRECEDING YEAR</t>
  </si>
  <si>
    <t>CURRENT</t>
  </si>
  <si>
    <t>YEAR</t>
  </si>
  <si>
    <t>CORRESPONDING</t>
  </si>
  <si>
    <t>QUARTER</t>
  </si>
  <si>
    <t>TO DATE</t>
  </si>
  <si>
    <t>PERIOD</t>
  </si>
  <si>
    <t>1 ( a )</t>
  </si>
  <si>
    <t>Revenue</t>
  </si>
  <si>
    <t xml:space="preserve">   ( b )</t>
  </si>
  <si>
    <t>Investment Income</t>
  </si>
  <si>
    <t xml:space="preserve">   ( c )</t>
  </si>
  <si>
    <t>Other income including interest</t>
  </si>
  <si>
    <t>income</t>
  </si>
  <si>
    <t>2 ( a )</t>
  </si>
  <si>
    <t xml:space="preserve">Operating profit/(loss) before </t>
  </si>
  <si>
    <t>finance cost, depreciation</t>
  </si>
  <si>
    <t>and amortisation, exceptional items,</t>
  </si>
  <si>
    <t>income tax, minority interests and</t>
  </si>
  <si>
    <t>extraordinary items</t>
  </si>
  <si>
    <t>Finance cost</t>
  </si>
  <si>
    <t>Depreciation and amortisation</t>
  </si>
  <si>
    <t xml:space="preserve">   ( d )</t>
  </si>
  <si>
    <t>Exceptional items</t>
  </si>
  <si>
    <t>0</t>
  </si>
  <si>
    <t xml:space="preserve">   ( e )</t>
  </si>
  <si>
    <t>Operating profit/(loss) before income</t>
  </si>
  <si>
    <t xml:space="preserve">tax, minority interests and </t>
  </si>
  <si>
    <t>( f )</t>
  </si>
  <si>
    <t>Share of profits and losses of</t>
  </si>
  <si>
    <t>associated companies</t>
  </si>
  <si>
    <t xml:space="preserve">   ( g )</t>
  </si>
  <si>
    <t>Profit/(loss) before income tax, minority</t>
  </si>
  <si>
    <t>interests and extraordinary items</t>
  </si>
  <si>
    <t xml:space="preserve">   ( h )</t>
  </si>
  <si>
    <t>Income tax</t>
  </si>
  <si>
    <t xml:space="preserve">   ( i )</t>
  </si>
  <si>
    <t>(i) Profit/(loss) after income tax</t>
  </si>
  <si>
    <t xml:space="preserve">    before deducting minority interests</t>
  </si>
  <si>
    <t>(ii) Less minority interests</t>
  </si>
  <si>
    <t xml:space="preserve">    ( j )</t>
  </si>
  <si>
    <t xml:space="preserve">Pre-acquisition profit/(loss), if </t>
  </si>
  <si>
    <t>applicable</t>
  </si>
  <si>
    <t xml:space="preserve">( k ) </t>
  </si>
  <si>
    <t>Net profit/(loss) from ordinary</t>
  </si>
  <si>
    <t>activities attributable to members</t>
  </si>
  <si>
    <t>of the company</t>
  </si>
  <si>
    <t xml:space="preserve">   ( l )</t>
  </si>
  <si>
    <t>(I)   Extraordinary items</t>
  </si>
  <si>
    <t>(ii)  Less minority interests</t>
  </si>
  <si>
    <t>(iii) Extraordinary items attributable</t>
  </si>
  <si>
    <t xml:space="preserve">      to members of the company</t>
  </si>
  <si>
    <t xml:space="preserve">  ( m )</t>
  </si>
  <si>
    <t xml:space="preserve">Net profit/(loss) attributable to </t>
  </si>
  <si>
    <t>members of the company</t>
  </si>
  <si>
    <t xml:space="preserve">Earnings per share based on 2(m) </t>
  </si>
  <si>
    <t xml:space="preserve">above after deducting any provision </t>
  </si>
  <si>
    <t>for preference dividends, if any:-</t>
  </si>
  <si>
    <t xml:space="preserve">    ordinary shares) (sen)</t>
  </si>
  <si>
    <t xml:space="preserve">     ordinary shares) (sen)</t>
  </si>
  <si>
    <t>CONSOLIDATED BALANCE SHEET</t>
  </si>
  <si>
    <t>AS AT</t>
  </si>
  <si>
    <t xml:space="preserve">END OF </t>
  </si>
  <si>
    <t>PRECEDING</t>
  </si>
  <si>
    <t>FINANCIAL</t>
  </si>
  <si>
    <t>YEAR END</t>
  </si>
  <si>
    <t>30/09/2000</t>
  </si>
  <si>
    <t>Inventories</t>
  </si>
  <si>
    <t>Fixed Deposit</t>
  </si>
  <si>
    <t>Cash and Bank balance</t>
  </si>
  <si>
    <t>Current Liabilities</t>
  </si>
  <si>
    <t>Short term borrowings</t>
  </si>
  <si>
    <t>Net current Assets or ( Current Liabilities )</t>
  </si>
  <si>
    <t>Shareholders' Fund</t>
  </si>
  <si>
    <t xml:space="preserve">Share Capital </t>
  </si>
  <si>
    <t>Reserves</t>
  </si>
  <si>
    <t>Share premium</t>
  </si>
  <si>
    <t>Revaluation reserve</t>
  </si>
  <si>
    <t>Exchange fluctuation reserve</t>
  </si>
  <si>
    <t>Retained Profit</t>
  </si>
  <si>
    <t>Deferred Taxation</t>
  </si>
  <si>
    <t>Basis of Preparation</t>
  </si>
  <si>
    <t>There is no change in the accounting policies and methods of computation in the quarterly financial</t>
  </si>
  <si>
    <t xml:space="preserve">Exceptional Items </t>
  </si>
  <si>
    <t>Extraordinary Items</t>
  </si>
  <si>
    <t>Taxation</t>
  </si>
  <si>
    <t>Current</t>
  </si>
  <si>
    <t>Current  Year</t>
  </si>
  <si>
    <t>Quarter</t>
  </si>
  <si>
    <t>To-Date</t>
  </si>
  <si>
    <t xml:space="preserve"> RM'000</t>
  </si>
  <si>
    <t>Income Tax</t>
  </si>
  <si>
    <t>Profits on Sale of Unquoted Investments and/or Properties</t>
  </si>
  <si>
    <t>.</t>
  </si>
  <si>
    <t>Purchase or Disposal of Quoted  Securities</t>
  </si>
  <si>
    <t>The particulars of the purchase or disposal of quoted securities are as follows :</t>
  </si>
  <si>
    <t>(a)</t>
  </si>
  <si>
    <t>Total purchases</t>
  </si>
  <si>
    <t>Total disposal</t>
  </si>
  <si>
    <t>Total profit on disposal</t>
  </si>
  <si>
    <t>The investment in quoted shares at the end of the reporting period is as follows:-</t>
  </si>
  <si>
    <t>(b)</t>
  </si>
  <si>
    <t>Total investment, at cost</t>
  </si>
  <si>
    <t>Total investment, at book value</t>
  </si>
  <si>
    <t>Total investment, at market value</t>
  </si>
  <si>
    <t>Effect of Changes in the Composition of the Group</t>
  </si>
  <si>
    <t xml:space="preserve"> There were no changes in the composition of the group for the current quarter and financial year-to- date.</t>
  </si>
  <si>
    <t>Status of  Uncompleted Corporate Proposals</t>
  </si>
  <si>
    <t>Issuances and Repayment of Debt and Equity Securities</t>
  </si>
  <si>
    <t>there were no other issuance and repayment of debt and equity securities, share buy back, share</t>
  </si>
  <si>
    <t>cancellation or shares held as treasury shares during the quarter under review.</t>
  </si>
  <si>
    <t xml:space="preserve">Group Borrowings </t>
  </si>
  <si>
    <t>The Group's borrowings consist of :</t>
  </si>
  <si>
    <t>('000)</t>
  </si>
  <si>
    <t>Short Term Borrowings, unsecured</t>
  </si>
  <si>
    <t xml:space="preserve">Bills payable </t>
  </si>
  <si>
    <t xml:space="preserve">Bank overdraft </t>
  </si>
  <si>
    <t>Contingent Liabilities</t>
  </si>
  <si>
    <t>There were no changes of contingent liabilities since the last annual Balance Sheet date.</t>
  </si>
  <si>
    <t>Financial Instruments with Off Balance Sheet Risk</t>
  </si>
  <si>
    <t>There were no financial instruments with off balance sheet risk as at the date of this quarterly report.</t>
  </si>
  <si>
    <t>Litigation</t>
  </si>
  <si>
    <t>There were no material litigation since the last annual Balance Sheet date.</t>
  </si>
  <si>
    <t>Segmental Reporting</t>
  </si>
  <si>
    <t>Analysis by geographical locations :-</t>
  </si>
  <si>
    <t>Profit Before Taxation</t>
  </si>
  <si>
    <t>Total Assets Employed</t>
  </si>
  <si>
    <t>Malaysia</t>
  </si>
  <si>
    <t>Singapore</t>
  </si>
  <si>
    <t xml:space="preserve">No segmental analysis by activities is presented as the Group principally manufactures and trades in </t>
  </si>
  <si>
    <t>printed circuit boards only.</t>
  </si>
  <si>
    <t>Material Change in the Profit Before Taxation</t>
  </si>
  <si>
    <t xml:space="preserve">Review of Performance </t>
  </si>
  <si>
    <t>In the opinion of the directors, the results of the operations of the Group for the financial quarter ended</t>
  </si>
  <si>
    <t xml:space="preserve">and unusual value nor has any such item, transaction or event occurred in the interval between the end of </t>
  </si>
  <si>
    <t>the financial period and the date of this report.</t>
  </si>
  <si>
    <t xml:space="preserve">Material Events    </t>
  </si>
  <si>
    <t>the financial statement, made up to a date not earlier than 7 days from the date of this quarterly report.</t>
  </si>
  <si>
    <t xml:space="preserve">Seasonality or Cyclicality of Operations  </t>
  </si>
  <si>
    <t xml:space="preserve">Current Year Prospects </t>
  </si>
  <si>
    <t>Barring any unforeseen circumstances, the Board expects a reduction in the Group's revenue in the current</t>
  </si>
  <si>
    <t>the Group's financial results.</t>
  </si>
  <si>
    <t>Profit Forecast and Guarantee</t>
  </si>
  <si>
    <t>Explanatory note for variance of actual profit from the forecast is not applicable.</t>
  </si>
  <si>
    <t>There is no profit guarantee provided by the group.</t>
  </si>
  <si>
    <t>Dividend</t>
  </si>
  <si>
    <t>No dividend have been proposed during the quarter under review.</t>
  </si>
  <si>
    <t>30/06/2001</t>
  </si>
  <si>
    <t>30/06/2000</t>
  </si>
  <si>
    <t>30.06.2001</t>
  </si>
  <si>
    <t>SGD174</t>
  </si>
  <si>
    <t>The approvals from the Malaysian and Singaporean authorities and the shareholders of PNE Industries</t>
  </si>
  <si>
    <t>On 31 July 2001, PNE Industries Ltd has successfully acquired 43.3% of the total issued and paid-up</t>
  </si>
  <si>
    <t>shareholder of the company.</t>
  </si>
  <si>
    <t xml:space="preserve">share capital of the company from Print N Etch Pte Ltd, thereby emerging as a new substantial </t>
  </si>
  <si>
    <t xml:space="preserve">Since 1.4.2001, a total of 21,000 ordinary shares of RM1.00 each have been issued under the </t>
  </si>
  <si>
    <t>Employees Share Option Scheme ("ESOS").  Apart from the issuance of share under ESOS,</t>
  </si>
  <si>
    <t xml:space="preserve">30 June 2001 have not been substantially affected by any item, transaction or event of a material </t>
  </si>
  <si>
    <t>Notes to the consolidated results of the Group for the third quarter ended 30 June 2001</t>
  </si>
  <si>
    <t xml:space="preserve">The Group recorded a profit before tax of RM0.6 million for the current quarter as compared with the </t>
  </si>
  <si>
    <t>preceding quarter, which recorded a loss before tax of RM2.5 million. The increase was due to higher sales</t>
  </si>
  <si>
    <t>The Group recorded a turnover of RM72.5 million for the 9 months ended 30-06-2001 which is approximately</t>
  </si>
  <si>
    <t>incurred a pre-tax loss of RM0.3 million for the 9 months ended 30-06-2001 compared to a pre-tax profit of</t>
  </si>
  <si>
    <t>RM13.8 million previously.</t>
  </si>
  <si>
    <t>The turnover and the margin for the Group were affected mainly due to the slowdown in the global electronic</t>
  </si>
  <si>
    <t>The Group's business is dependent upon demand from the electronic sector, which in turn is influenced</t>
  </si>
  <si>
    <t>by the worldwide economy.  On a quarterly basis, the results can be affected by the year end festive</t>
  </si>
  <si>
    <t>season.</t>
  </si>
  <si>
    <t>(9 months)</t>
  </si>
  <si>
    <r>
      <t xml:space="preserve">(a) Basic (based on </t>
    </r>
    <r>
      <rPr>
        <u val="single"/>
        <sz val="10"/>
        <rFont val="Arial"/>
        <family val="2"/>
      </rPr>
      <t>64,991,833</t>
    </r>
  </si>
  <si>
    <r>
      <t xml:space="preserve">(b) Fully diluted (based on </t>
    </r>
    <r>
      <rPr>
        <u val="single"/>
        <sz val="10"/>
        <rFont val="Arial"/>
        <family val="2"/>
      </rPr>
      <t>65,793,047</t>
    </r>
  </si>
  <si>
    <t xml:space="preserve">statements as compared with the annual financial statements as at 30.09.2000 except for the adjustment </t>
  </si>
  <si>
    <t xml:space="preserve">made to the comparative on the fully diluted earnings per share to comply with the requirement of </t>
  </si>
  <si>
    <t>MASB No. 13.</t>
  </si>
  <si>
    <t>USD426</t>
  </si>
  <si>
    <t>achieved by  the Group.</t>
  </si>
  <si>
    <t>Ltd have been obtained and all condition precedents for the above proposal have been met.</t>
  </si>
  <si>
    <t>RM1608</t>
  </si>
  <si>
    <t>RM361</t>
  </si>
  <si>
    <t>sector.  This led to stiff competition in the industry as well as erosion of selling prices.</t>
  </si>
  <si>
    <t xml:space="preserve">financial year in view of the weakness in the global electronic sector which can in turn affect </t>
  </si>
  <si>
    <t xml:space="preserve">Quarterly report on the consolidated results for the third quarter ended 30/06/2001. </t>
  </si>
  <si>
    <t>These figures have not been audited.</t>
  </si>
  <si>
    <t>Trade Receivable</t>
  </si>
  <si>
    <t>Trade Payable</t>
  </si>
  <si>
    <t>There were no extraordinary items for the current quarter under review and financial period to date.</t>
  </si>
  <si>
    <t>There were no profits on sales of unquoted investments or properties for the current quarter and financial</t>
  </si>
  <si>
    <t>period-to-date.</t>
  </si>
  <si>
    <t>28.2% lower than that of the previous year corresponding period ,recorded at RM101.0 million.  The Group</t>
  </si>
  <si>
    <t xml:space="preserve">There are no material events subsequent to the end of the period reported on that have not been reflected in </t>
  </si>
  <si>
    <t>There were no exceptional items for the current quarter under review and fianacial period to date.</t>
  </si>
  <si>
    <t>Net tangible assets per share (RM)</t>
  </si>
  <si>
    <t>The abovesaid has been announced to the Exchange on 24 August 2001.</t>
  </si>
  <si>
    <t xml:space="preserve">proposed joint venture.  </t>
  </si>
  <si>
    <t>4 ( a )</t>
  </si>
  <si>
    <t xml:space="preserve">Dividend per share  (sen) </t>
  </si>
  <si>
    <t>Dividend description</t>
  </si>
  <si>
    <t>As at end of</t>
  </si>
  <si>
    <t>As at preceding</t>
  </si>
  <si>
    <t>current quarter</t>
  </si>
  <si>
    <t>financial  year end</t>
  </si>
  <si>
    <t>Net Tangible Assets per share (RM)</t>
  </si>
  <si>
    <t>Interim Tax Exempt</t>
  </si>
  <si>
    <t>The income tax was due to tax on interest income of the Company and profit recorded by the subsidiary</t>
  </si>
  <si>
    <t>The Memorandum of Understanding between PNE PCB Pte Ltd and Brite Plus International Limited</t>
  </si>
  <si>
    <t>for the proposed joint venture has lapsed and both the parties have mutually agreed to call off the</t>
  </si>
  <si>
    <t>of the company.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</si>
</sst>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,_);\(#,##0,\)"/>
    <numFmt numFmtId="166" formatCode="0.000"/>
    <numFmt numFmtId="167" formatCode="0.0000"/>
    <numFmt numFmtId="168" formatCode="#,##0.0_);\(#,##0.0\)"/>
    <numFmt numFmtId="169" formatCode="_(* #,##0.0_);_(* \(#,##0.0\);_(* &quot;-&quot;??_);_(@_)"/>
    <numFmt numFmtId="170" formatCode="#,##0.0,_);\(#,##0.0,\)"/>
    <numFmt numFmtId="171" formatCode="#,##0.00,_);\(#,##0.00,\)"/>
    <numFmt numFmtId="172" formatCode="0.E+00"/>
    <numFmt numFmtId="173" formatCode="#\ ??/100"/>
    <numFmt numFmtId="174" formatCode="#,"/>
    <numFmt numFmtId="175" formatCode="#,##0.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0" fillId="0" borderId="0" xfId="15" applyNumberFormat="1" applyAlignment="1">
      <alignment horizontal="center"/>
    </xf>
    <xf numFmtId="43" fontId="0" fillId="0" borderId="0" xfId="15" applyFont="1" applyAlignment="1" quotePrefix="1">
      <alignment horizontal="right"/>
    </xf>
    <xf numFmtId="0" fontId="0" fillId="0" borderId="0" xfId="0" applyAlignment="1">
      <alignment horizontal="right"/>
    </xf>
    <xf numFmtId="169" fontId="0" fillId="0" borderId="0" xfId="15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15" applyNumberFormat="1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15" applyNumberFormat="1" applyAlignment="1">
      <alignment horizontal="right"/>
    </xf>
    <xf numFmtId="164" fontId="0" fillId="0" borderId="3" xfId="15" applyNumberFormat="1" applyBorder="1" applyAlignment="1">
      <alignment horizontal="right"/>
    </xf>
    <xf numFmtId="164" fontId="0" fillId="0" borderId="3" xfId="15" applyNumberFormat="1" applyBorder="1" applyAlignment="1">
      <alignment horizontal="center"/>
    </xf>
    <xf numFmtId="164" fontId="0" fillId="0" borderId="0" xfId="15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15" applyNumberFormat="1" applyAlignment="1">
      <alignment/>
    </xf>
    <xf numFmtId="0" fontId="0" fillId="0" borderId="0" xfId="0" applyFont="1" applyAlignment="1">
      <alignment/>
    </xf>
    <xf numFmtId="15" fontId="0" fillId="0" borderId="0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15" applyNumberFormat="1" applyFont="1" applyAlignment="1" quotePrefix="1">
      <alignment horizontal="right"/>
    </xf>
    <xf numFmtId="165" fontId="0" fillId="0" borderId="0" xfId="0" applyNumberFormat="1" applyAlignment="1">
      <alignment horizontal="right"/>
    </xf>
    <xf numFmtId="164" fontId="0" fillId="0" borderId="0" xfId="15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0" fillId="0" borderId="0" xfId="15" applyNumberFormat="1" applyFont="1" applyAlignment="1">
      <alignment/>
    </xf>
    <xf numFmtId="3" fontId="0" fillId="0" borderId="0" xfId="15" applyNumberFormat="1" applyAlignment="1">
      <alignment/>
    </xf>
    <xf numFmtId="3" fontId="0" fillId="0" borderId="0" xfId="15" applyNumberFormat="1" applyFont="1" applyAlignment="1" quotePrefix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2" fontId="0" fillId="0" borderId="0" xfId="15" applyNumberFormat="1" applyAlignment="1">
      <alignment/>
    </xf>
    <xf numFmtId="43" fontId="0" fillId="0" borderId="0" xfId="15" applyNumberFormat="1" applyAlignment="1">
      <alignment/>
    </xf>
    <xf numFmtId="164" fontId="0" fillId="0" borderId="0" xfId="15" applyNumberFormat="1" applyFont="1" applyAlignment="1">
      <alignment horizontal="center"/>
    </xf>
    <xf numFmtId="164" fontId="0" fillId="0" borderId="6" xfId="15" applyNumberFormat="1" applyFont="1" applyBorder="1" applyAlignment="1">
      <alignment horizontal="right"/>
    </xf>
    <xf numFmtId="164" fontId="0" fillId="0" borderId="7" xfId="15" applyNumberFormat="1" applyFont="1" applyBorder="1" applyAlignment="1">
      <alignment horizontal="right"/>
    </xf>
    <xf numFmtId="164" fontId="0" fillId="0" borderId="8" xfId="15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tabSelected="1" workbookViewId="0" topLeftCell="A26">
      <selection activeCell="B32" sqref="B32"/>
    </sheetView>
  </sheetViews>
  <sheetFormatPr defaultColWidth="9.140625" defaultRowHeight="12.75"/>
  <cols>
    <col min="1" max="1" width="4.7109375" style="0" customWidth="1"/>
    <col min="2" max="2" width="6.00390625" style="0" customWidth="1"/>
    <col min="3" max="3" width="7.57421875" style="0" customWidth="1"/>
    <col min="4" max="4" width="20.140625" style="0" customWidth="1"/>
    <col min="5" max="5" width="18.28125" style="0" customWidth="1"/>
    <col min="6" max="6" width="18.7109375" style="0" customWidth="1"/>
    <col min="7" max="7" width="20.28125" style="0" customWidth="1"/>
  </cols>
  <sheetData>
    <row r="1" spans="1:7" ht="12.75">
      <c r="A1" s="1" t="s">
        <v>174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9">
        <v>1</v>
      </c>
      <c r="B3" s="1" t="s">
        <v>97</v>
      </c>
      <c r="C3" s="1"/>
      <c r="D3" s="1"/>
      <c r="E3" s="1"/>
      <c r="F3" s="1"/>
      <c r="G3" s="1"/>
    </row>
    <row r="5" spans="1:2" ht="12.75">
      <c r="A5" s="9"/>
      <c r="B5" t="s">
        <v>98</v>
      </c>
    </row>
    <row r="6" spans="1:2" ht="12.75">
      <c r="A6" s="9"/>
      <c r="B6" t="s">
        <v>187</v>
      </c>
    </row>
    <row r="7" spans="1:2" ht="12.75">
      <c r="A7" s="9"/>
      <c r="B7" t="s">
        <v>188</v>
      </c>
    </row>
    <row r="8" spans="1:2" ht="12.75">
      <c r="A8" s="9"/>
      <c r="B8" t="s">
        <v>189</v>
      </c>
    </row>
    <row r="9" ht="12.75">
      <c r="A9" s="9"/>
    </row>
    <row r="10" spans="1:2" ht="12.75">
      <c r="A10" s="19">
        <v>2</v>
      </c>
      <c r="B10" s="1" t="s">
        <v>99</v>
      </c>
    </row>
    <row r="11" ht="12.75">
      <c r="A11" s="9"/>
    </row>
    <row r="12" spans="1:2" ht="12.75">
      <c r="A12" s="9"/>
      <c r="B12" t="s">
        <v>206</v>
      </c>
    </row>
    <row r="13" ht="12.75">
      <c r="A13" s="9"/>
    </row>
    <row r="14" spans="1:2" ht="12.75">
      <c r="A14" s="19">
        <v>3</v>
      </c>
      <c r="B14" s="1" t="s">
        <v>100</v>
      </c>
    </row>
    <row r="15" ht="12.75">
      <c r="A15" s="9"/>
    </row>
    <row r="16" spans="1:2" ht="12.75">
      <c r="A16" s="9"/>
      <c r="B16" t="s">
        <v>201</v>
      </c>
    </row>
    <row r="17" ht="12.75">
      <c r="A17" s="9"/>
    </row>
    <row r="18" spans="1:2" ht="12.75">
      <c r="A18" s="19">
        <v>4</v>
      </c>
      <c r="B18" s="1" t="s">
        <v>101</v>
      </c>
    </row>
    <row r="19" ht="12.75">
      <c r="A19" s="19"/>
    </row>
    <row r="20" spans="1:6" ht="12.75">
      <c r="A20" s="19"/>
      <c r="B20" s="1"/>
      <c r="E20" s="10" t="s">
        <v>102</v>
      </c>
      <c r="F20" s="10" t="s">
        <v>103</v>
      </c>
    </row>
    <row r="21" spans="1:6" ht="12.75">
      <c r="A21" s="19"/>
      <c r="E21" s="10" t="s">
        <v>104</v>
      </c>
      <c r="F21" s="10" t="s">
        <v>105</v>
      </c>
    </row>
    <row r="22" spans="1:6" ht="12.75">
      <c r="A22" s="19"/>
      <c r="E22" s="10"/>
      <c r="F22" s="10"/>
    </row>
    <row r="23" spans="1:6" ht="12.75">
      <c r="A23" s="19"/>
      <c r="E23" s="10" t="s">
        <v>165</v>
      </c>
      <c r="F23" s="10" t="s">
        <v>165</v>
      </c>
    </row>
    <row r="24" spans="1:6" ht="12.75">
      <c r="A24" s="19"/>
      <c r="E24" s="10" t="s">
        <v>106</v>
      </c>
      <c r="F24" s="10" t="s">
        <v>106</v>
      </c>
    </row>
    <row r="25" spans="1:6" ht="12.75">
      <c r="A25" s="19"/>
      <c r="E25" s="9"/>
      <c r="F25" s="21"/>
    </row>
    <row r="26" spans="1:6" ht="12.75">
      <c r="A26" s="19"/>
      <c r="D26" t="s">
        <v>107</v>
      </c>
      <c r="E26" s="23">
        <v>411</v>
      </c>
      <c r="F26" s="49">
        <f>341+411</f>
        <v>752</v>
      </c>
    </row>
    <row r="27" spans="1:6" ht="12.75">
      <c r="A27" s="19"/>
      <c r="D27" t="s">
        <v>10</v>
      </c>
      <c r="E27" s="23">
        <v>0</v>
      </c>
      <c r="F27" s="12">
        <f>9</f>
        <v>9</v>
      </c>
    </row>
    <row r="28" spans="1:6" ht="13.5" thickBot="1">
      <c r="A28" s="19"/>
      <c r="E28" s="24">
        <f>SUM(E26:E27)</f>
        <v>411</v>
      </c>
      <c r="F28" s="25">
        <f>SUM(F26:F27)</f>
        <v>761</v>
      </c>
    </row>
    <row r="29" ht="13.5" thickTop="1">
      <c r="A29" s="19"/>
    </row>
    <row r="30" spans="1:2" ht="12.75">
      <c r="A30" s="19"/>
      <c r="B30" t="s">
        <v>219</v>
      </c>
    </row>
    <row r="31" spans="1:2" ht="12.75">
      <c r="A31" s="19"/>
      <c r="B31" t="s">
        <v>222</v>
      </c>
    </row>
    <row r="32" ht="12.75">
      <c r="A32" s="19"/>
    </row>
    <row r="33" spans="1:2" ht="12.75">
      <c r="A33" s="19">
        <v>5</v>
      </c>
      <c r="B33" s="1" t="s">
        <v>108</v>
      </c>
    </row>
    <row r="34" ht="12.75">
      <c r="B34" t="s">
        <v>109</v>
      </c>
    </row>
    <row r="35" spans="1:2" ht="12.75">
      <c r="A35" s="9"/>
      <c r="B35" t="s">
        <v>202</v>
      </c>
    </row>
    <row r="36" spans="1:2" ht="12.75">
      <c r="A36" s="9"/>
      <c r="B36" t="s">
        <v>203</v>
      </c>
    </row>
    <row r="37" ht="12.75">
      <c r="A37" s="9"/>
    </row>
    <row r="38" spans="1:2" ht="12.75">
      <c r="A38" s="19">
        <v>6</v>
      </c>
      <c r="B38" s="1" t="s">
        <v>110</v>
      </c>
    </row>
    <row r="40" ht="12.75">
      <c r="B40" t="s">
        <v>111</v>
      </c>
    </row>
    <row r="42" spans="2:7" ht="12.75">
      <c r="B42" s="27"/>
      <c r="C42" s="20"/>
      <c r="E42" s="10" t="s">
        <v>102</v>
      </c>
      <c r="F42" s="10" t="s">
        <v>103</v>
      </c>
      <c r="G42" s="20"/>
    </row>
    <row r="43" spans="2:7" ht="12.75">
      <c r="B43" s="3"/>
      <c r="C43" s="20"/>
      <c r="E43" s="10" t="s">
        <v>104</v>
      </c>
      <c r="F43" s="10" t="s">
        <v>105</v>
      </c>
      <c r="G43" s="20"/>
    </row>
    <row r="44" spans="2:7" ht="12.75">
      <c r="B44" s="3"/>
      <c r="C44" s="20"/>
      <c r="E44" s="10"/>
      <c r="F44" s="10"/>
      <c r="G44" s="20"/>
    </row>
    <row r="45" spans="2:7" ht="12.75">
      <c r="B45" s="3"/>
      <c r="C45" s="3"/>
      <c r="E45" s="10" t="s">
        <v>165</v>
      </c>
      <c r="F45" s="10" t="s">
        <v>165</v>
      </c>
      <c r="G45" s="28"/>
    </row>
    <row r="46" spans="2:7" ht="12.75">
      <c r="B46" s="3"/>
      <c r="C46" s="3"/>
      <c r="E46" s="10" t="s">
        <v>106</v>
      </c>
      <c r="F46" s="10" t="s">
        <v>106</v>
      </c>
      <c r="G46" s="3"/>
    </row>
    <row r="47" spans="2:7" ht="12.75">
      <c r="B47" s="3"/>
      <c r="C47" s="3"/>
      <c r="E47" s="9"/>
      <c r="F47" s="21"/>
      <c r="G47" s="3"/>
    </row>
    <row r="48" spans="2:7" ht="12.75">
      <c r="B48" s="3" t="s">
        <v>112</v>
      </c>
      <c r="C48" s="3" t="s">
        <v>113</v>
      </c>
      <c r="E48" s="14">
        <v>0</v>
      </c>
      <c r="F48" s="12">
        <v>189</v>
      </c>
      <c r="G48" s="3"/>
    </row>
    <row r="49" spans="2:7" ht="12.75">
      <c r="B49" s="3"/>
      <c r="C49" s="3" t="s">
        <v>114</v>
      </c>
      <c r="E49" s="14">
        <v>0</v>
      </c>
      <c r="F49" s="14">
        <v>0</v>
      </c>
      <c r="G49" s="3"/>
    </row>
    <row r="50" spans="2:7" ht="12.75">
      <c r="B50" s="3"/>
      <c r="C50" s="3" t="s">
        <v>115</v>
      </c>
      <c r="E50" s="14">
        <v>0</v>
      </c>
      <c r="F50" s="14">
        <v>0</v>
      </c>
      <c r="G50" s="3"/>
    </row>
    <row r="51" spans="2:7" ht="12.75">
      <c r="B51" s="22"/>
      <c r="C51" s="3"/>
      <c r="E51" s="26"/>
      <c r="F51" s="20"/>
      <c r="G51" s="3"/>
    </row>
    <row r="52" spans="2:7" ht="12.75">
      <c r="B52" s="22" t="s">
        <v>116</v>
      </c>
      <c r="C52" s="3"/>
      <c r="E52" s="26"/>
      <c r="F52" s="20"/>
      <c r="G52" s="3"/>
    </row>
    <row r="53" spans="2:7" ht="12.75">
      <c r="B53" s="22"/>
      <c r="C53" s="3"/>
      <c r="E53" s="26"/>
      <c r="F53" s="20"/>
      <c r="G53" s="3"/>
    </row>
    <row r="54" spans="5:7" ht="12.75">
      <c r="E54" s="10" t="s">
        <v>106</v>
      </c>
      <c r="F54" s="20"/>
      <c r="G54" s="3"/>
    </row>
    <row r="55" spans="2:7" ht="12.75">
      <c r="B55" s="22" t="s">
        <v>117</v>
      </c>
      <c r="C55" s="3" t="s">
        <v>118</v>
      </c>
      <c r="E55" s="4">
        <v>4712</v>
      </c>
      <c r="F55" s="20"/>
      <c r="G55" s="3"/>
    </row>
    <row r="56" spans="3:7" ht="12.75">
      <c r="C56" s="3" t="s">
        <v>119</v>
      </c>
      <c r="E56" s="4">
        <v>4712</v>
      </c>
      <c r="F56" s="20"/>
      <c r="G56" s="3"/>
    </row>
    <row r="57" spans="3:7" ht="12.75">
      <c r="C57" s="3" t="s">
        <v>120</v>
      </c>
      <c r="E57" s="29">
        <v>2787</v>
      </c>
      <c r="F57" s="20"/>
      <c r="G57" s="3"/>
    </row>
    <row r="58" spans="2:7" ht="12.75">
      <c r="B58" s="22"/>
      <c r="C58" s="3"/>
      <c r="E58" s="26"/>
      <c r="F58" s="20"/>
      <c r="G58" s="3"/>
    </row>
    <row r="59" spans="5:7" ht="12.75">
      <c r="E59" s="10"/>
      <c r="F59" s="20"/>
      <c r="G59" s="3"/>
    </row>
    <row r="60" spans="1:8" ht="12.75">
      <c r="A60" s="1" t="s">
        <v>174</v>
      </c>
      <c r="B60" s="3"/>
      <c r="C60" s="3"/>
      <c r="D60" s="20"/>
      <c r="E60" s="10"/>
      <c r="F60" s="20"/>
      <c r="G60" s="3"/>
      <c r="H60" s="1"/>
    </row>
    <row r="61" spans="2:6" ht="12.75">
      <c r="B61" s="3"/>
      <c r="C61" s="3"/>
      <c r="D61" s="3"/>
      <c r="E61" s="3"/>
      <c r="F61" s="3"/>
    </row>
    <row r="62" spans="1:6" ht="12.75">
      <c r="A62" s="19">
        <v>7</v>
      </c>
      <c r="B62" s="5" t="s">
        <v>121</v>
      </c>
      <c r="C62" s="3"/>
      <c r="D62" s="3"/>
      <c r="E62" s="3"/>
      <c r="F62" s="3"/>
    </row>
    <row r="63" ht="12.75">
      <c r="A63" s="6"/>
    </row>
    <row r="64" spans="1:2" ht="12.75">
      <c r="A64" s="19"/>
      <c r="B64" t="s">
        <v>122</v>
      </c>
    </row>
    <row r="65" ht="12.75">
      <c r="A65" s="6"/>
    </row>
    <row r="66" spans="1:2" ht="12.75">
      <c r="A66" s="19">
        <v>8</v>
      </c>
      <c r="B66" s="1" t="s">
        <v>123</v>
      </c>
    </row>
    <row r="67" ht="12.75">
      <c r="A67" s="6"/>
    </row>
    <row r="68" spans="1:7" ht="12.75">
      <c r="A68" s="6"/>
      <c r="B68" t="s">
        <v>112</v>
      </c>
      <c r="C68" s="9" t="s">
        <v>220</v>
      </c>
      <c r="D68" s="9"/>
      <c r="E68" s="9"/>
      <c r="F68" s="9"/>
      <c r="G68" s="9"/>
    </row>
    <row r="69" spans="1:7" ht="12.75">
      <c r="A69" s="6"/>
      <c r="C69" s="9" t="s">
        <v>221</v>
      </c>
      <c r="D69" s="9"/>
      <c r="E69" s="9"/>
      <c r="F69" s="9"/>
      <c r="G69" s="9"/>
    </row>
    <row r="70" spans="1:7" ht="12.75">
      <c r="A70" s="6"/>
      <c r="C70" s="9" t="s">
        <v>209</v>
      </c>
      <c r="D70" s="9"/>
      <c r="E70" s="9"/>
      <c r="F70" s="9"/>
      <c r="G70" s="9"/>
    </row>
    <row r="71" spans="1:7" ht="12.75">
      <c r="A71" s="6"/>
      <c r="C71" s="9"/>
      <c r="D71" s="9"/>
      <c r="E71" s="9"/>
      <c r="F71" s="9"/>
      <c r="G71" s="9"/>
    </row>
    <row r="72" spans="1:7" ht="12.75">
      <c r="A72" s="6"/>
      <c r="C72" s="9" t="s">
        <v>208</v>
      </c>
      <c r="D72" s="9"/>
      <c r="E72" s="9"/>
      <c r="F72" s="9"/>
      <c r="G72" s="9"/>
    </row>
    <row r="73" spans="1:7" ht="12.75">
      <c r="A73" s="30"/>
      <c r="B73" s="9"/>
      <c r="C73" s="9"/>
      <c r="D73" s="9"/>
      <c r="E73" s="9"/>
      <c r="F73" s="9"/>
      <c r="G73" s="9"/>
    </row>
    <row r="74" spans="1:7" ht="12.75">
      <c r="A74" s="30"/>
      <c r="B74" s="9" t="s">
        <v>117</v>
      </c>
      <c r="C74" t="s">
        <v>168</v>
      </c>
      <c r="D74" s="9"/>
      <c r="E74" s="9"/>
      <c r="F74" s="9"/>
      <c r="G74" s="9"/>
    </row>
    <row r="75" spans="1:7" ht="12.75">
      <c r="A75" s="30"/>
      <c r="B75" s="9"/>
      <c r="C75" t="s">
        <v>170</v>
      </c>
      <c r="D75" s="9"/>
      <c r="E75" s="9"/>
      <c r="F75" s="9"/>
      <c r="G75" s="9"/>
    </row>
    <row r="76" spans="1:7" ht="12.75">
      <c r="A76" s="30"/>
      <c r="B76" s="9"/>
      <c r="C76" t="s">
        <v>169</v>
      </c>
      <c r="D76" s="9"/>
      <c r="E76" s="9"/>
      <c r="F76" s="9"/>
      <c r="G76" s="9"/>
    </row>
    <row r="77" spans="1:7" ht="12.75">
      <c r="A77" s="30"/>
      <c r="B77" s="9"/>
      <c r="D77" s="9"/>
      <c r="E77" s="9"/>
      <c r="F77" s="9"/>
      <c r="G77" s="9"/>
    </row>
    <row r="78" spans="1:7" ht="12.75">
      <c r="A78" s="30"/>
      <c r="B78" s="9"/>
      <c r="C78" t="s">
        <v>167</v>
      </c>
      <c r="D78" s="9"/>
      <c r="E78" s="9"/>
      <c r="F78" s="9"/>
      <c r="G78" s="9"/>
    </row>
    <row r="79" spans="1:7" ht="12.75">
      <c r="A79" s="30"/>
      <c r="B79" s="9"/>
      <c r="C79" s="9" t="s">
        <v>192</v>
      </c>
      <c r="D79" s="9"/>
      <c r="E79" s="9"/>
      <c r="F79" s="9"/>
      <c r="G79" s="9"/>
    </row>
    <row r="80" spans="1:7" ht="12.75">
      <c r="A80" s="30"/>
      <c r="B80" s="9"/>
      <c r="C80" s="9"/>
      <c r="D80" s="9"/>
      <c r="E80" s="9"/>
      <c r="F80" s="9"/>
      <c r="G80" s="9"/>
    </row>
    <row r="81" spans="1:2" ht="12.75">
      <c r="A81" s="19">
        <v>9</v>
      </c>
      <c r="B81" s="1" t="s">
        <v>124</v>
      </c>
    </row>
    <row r="82" ht="12.75">
      <c r="A82" s="6"/>
    </row>
    <row r="83" spans="1:2" ht="12.75">
      <c r="A83" s="19"/>
      <c r="B83" t="s">
        <v>171</v>
      </c>
    </row>
    <row r="84" spans="1:2" ht="12.75">
      <c r="A84" s="19"/>
      <c r="B84" t="s">
        <v>172</v>
      </c>
    </row>
    <row r="85" spans="1:2" ht="12.75">
      <c r="A85" s="19"/>
      <c r="B85" t="s">
        <v>125</v>
      </c>
    </row>
    <row r="86" spans="1:2" ht="12.75">
      <c r="A86" s="19"/>
      <c r="B86" t="s">
        <v>126</v>
      </c>
    </row>
    <row r="87" ht="12.75">
      <c r="A87" s="6"/>
    </row>
    <row r="88" spans="1:2" ht="12.75">
      <c r="A88" s="19">
        <v>10</v>
      </c>
      <c r="B88" s="1" t="s">
        <v>127</v>
      </c>
    </row>
    <row r="89" ht="12.75">
      <c r="A89" s="6"/>
    </row>
    <row r="90" spans="1:2" ht="12.75">
      <c r="A90" s="19"/>
      <c r="B90" t="s">
        <v>128</v>
      </c>
    </row>
    <row r="91" ht="12.75">
      <c r="A91" s="19"/>
    </row>
    <row r="92" spans="1:6" ht="12.75">
      <c r="A92" s="6"/>
      <c r="B92" s="3"/>
      <c r="C92" s="3"/>
      <c r="D92" s="3"/>
      <c r="E92" s="31" t="s">
        <v>165</v>
      </c>
      <c r="F92" s="31" t="s">
        <v>165</v>
      </c>
    </row>
    <row r="93" spans="1:6" ht="12.75">
      <c r="A93" s="6"/>
      <c r="B93" s="3"/>
      <c r="C93" s="3"/>
      <c r="D93" s="3"/>
      <c r="E93" s="20" t="s">
        <v>129</v>
      </c>
      <c r="F93" s="20" t="s">
        <v>129</v>
      </c>
    </row>
    <row r="94" spans="1:6" ht="12.75">
      <c r="A94" s="6"/>
      <c r="B94" s="3"/>
      <c r="C94" s="3"/>
      <c r="D94" s="3"/>
      <c r="E94" s="20"/>
      <c r="F94" s="20"/>
    </row>
    <row r="95" spans="1:6" ht="12.75">
      <c r="A95" s="6"/>
      <c r="B95" s="3" t="s">
        <v>130</v>
      </c>
      <c r="C95" s="3"/>
      <c r="D95" s="3"/>
      <c r="E95" s="20"/>
      <c r="F95" s="20"/>
    </row>
    <row r="96" spans="1:6" ht="12.75">
      <c r="A96" s="6"/>
      <c r="B96" s="32" t="s">
        <v>131</v>
      </c>
      <c r="C96" s="33"/>
      <c r="D96" s="33"/>
      <c r="E96" s="51" t="s">
        <v>193</v>
      </c>
      <c r="F96" s="51" t="s">
        <v>190</v>
      </c>
    </row>
    <row r="97" spans="1:6" ht="12.75">
      <c r="A97" s="6"/>
      <c r="B97" s="34" t="s">
        <v>132</v>
      </c>
      <c r="C97" s="8"/>
      <c r="D97" s="8"/>
      <c r="E97" s="52" t="s">
        <v>194</v>
      </c>
      <c r="F97" s="50" t="s">
        <v>166</v>
      </c>
    </row>
    <row r="98" ht="12.75">
      <c r="A98" s="6"/>
    </row>
    <row r="99" spans="1:2" ht="12.75">
      <c r="A99" s="19">
        <v>11</v>
      </c>
      <c r="B99" s="1" t="s">
        <v>133</v>
      </c>
    </row>
    <row r="100" ht="12.75">
      <c r="A100" s="6"/>
    </row>
    <row r="101" spans="1:2" ht="12.75">
      <c r="A101" s="19"/>
      <c r="B101" t="s">
        <v>134</v>
      </c>
    </row>
    <row r="102" ht="12.75">
      <c r="A102" s="19"/>
    </row>
    <row r="103" spans="1:2" ht="12.75">
      <c r="A103" s="19">
        <v>12</v>
      </c>
      <c r="B103" s="1" t="s">
        <v>135</v>
      </c>
    </row>
    <row r="104" ht="12.75">
      <c r="A104" s="19"/>
    </row>
    <row r="105" spans="1:2" ht="12.75">
      <c r="A105" s="19"/>
      <c r="B105" t="s">
        <v>136</v>
      </c>
    </row>
    <row r="106" ht="12.75">
      <c r="A106" s="19"/>
    </row>
    <row r="107" spans="1:2" ht="12.75">
      <c r="A107" s="19">
        <v>13</v>
      </c>
      <c r="B107" s="1" t="s">
        <v>137</v>
      </c>
    </row>
    <row r="108" ht="12.75">
      <c r="A108" s="19"/>
    </row>
    <row r="109" spans="1:2" ht="12.75">
      <c r="A109" s="19"/>
      <c r="B109" t="s">
        <v>138</v>
      </c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1" t="s">
        <v>174</v>
      </c>
    </row>
    <row r="122" spans="1:2" ht="12.75">
      <c r="A122" s="9">
        <v>14</v>
      </c>
      <c r="B122" s="1" t="s">
        <v>139</v>
      </c>
    </row>
    <row r="123" ht="12.75">
      <c r="A123" s="9"/>
    </row>
    <row r="124" spans="1:2" ht="12.75">
      <c r="A124" s="9"/>
      <c r="B124" t="s">
        <v>140</v>
      </c>
    </row>
    <row r="125" ht="12.75">
      <c r="A125" s="9"/>
    </row>
    <row r="126" spans="1:7" ht="12.75">
      <c r="A126" s="9"/>
      <c r="D126" s="10" t="s">
        <v>9</v>
      </c>
      <c r="E126" s="10" t="s">
        <v>141</v>
      </c>
      <c r="G126" s="9" t="s">
        <v>142</v>
      </c>
    </row>
    <row r="127" spans="1:7" ht="12.75">
      <c r="A127" s="9"/>
      <c r="D127" s="10" t="s">
        <v>165</v>
      </c>
      <c r="E127" s="10" t="s">
        <v>165</v>
      </c>
      <c r="F127" s="10"/>
      <c r="G127" s="10" t="s">
        <v>165</v>
      </c>
    </row>
    <row r="128" spans="1:7" ht="12.75">
      <c r="A128" s="9"/>
      <c r="D128" s="10" t="s">
        <v>0</v>
      </c>
      <c r="E128" s="10" t="s">
        <v>0</v>
      </c>
      <c r="F128" s="10"/>
      <c r="G128" s="10" t="s">
        <v>0</v>
      </c>
    </row>
    <row r="129" spans="1:6" ht="12.75">
      <c r="A129" s="9"/>
      <c r="D129" s="10" t="s">
        <v>184</v>
      </c>
      <c r="E129" s="10" t="s">
        <v>184</v>
      </c>
      <c r="F129" s="10"/>
    </row>
    <row r="130" spans="1:7" ht="12.75">
      <c r="A130" s="9"/>
      <c r="B130" t="s">
        <v>143</v>
      </c>
      <c r="D130" s="12">
        <v>63340</v>
      </c>
      <c r="E130" s="12">
        <v>-2491</v>
      </c>
      <c r="F130" s="29"/>
      <c r="G130" s="29">
        <v>101910</v>
      </c>
    </row>
    <row r="131" spans="1:7" ht="12.75">
      <c r="A131" s="9"/>
      <c r="B131" t="s">
        <v>144</v>
      </c>
      <c r="D131" s="12">
        <v>9193</v>
      </c>
      <c r="E131" s="12">
        <v>2181</v>
      </c>
      <c r="F131" s="29"/>
      <c r="G131" s="29">
        <v>30756</v>
      </c>
    </row>
    <row r="132" spans="1:7" ht="13.5" thickBot="1">
      <c r="A132" s="9"/>
      <c r="D132" s="25">
        <f>+SUM(D130:D131)</f>
        <v>72533</v>
      </c>
      <c r="E132" s="25">
        <f>+SUM(E130:E131)</f>
        <v>-310</v>
      </c>
      <c r="F132" s="4"/>
      <c r="G132" s="25">
        <f>+SUM(G130:G131)</f>
        <v>132666</v>
      </c>
    </row>
    <row r="133" ht="13.5" thickTop="1">
      <c r="A133" s="9"/>
    </row>
    <row r="134" spans="1:2" ht="12.75">
      <c r="A134" s="9"/>
      <c r="B134" t="s">
        <v>145</v>
      </c>
    </row>
    <row r="135" spans="1:2" ht="12.75">
      <c r="A135" s="9"/>
      <c r="B135" t="s">
        <v>146</v>
      </c>
    </row>
    <row r="136" ht="12.75">
      <c r="A136" s="9"/>
    </row>
    <row r="137" spans="1:2" ht="12.75">
      <c r="A137" s="19">
        <v>15</v>
      </c>
      <c r="B137" s="1" t="s">
        <v>147</v>
      </c>
    </row>
    <row r="138" spans="1:2" ht="12.75">
      <c r="A138" s="19"/>
      <c r="B138" s="1"/>
    </row>
    <row r="139" spans="1:2" ht="12.75">
      <c r="A139" s="19"/>
      <c r="B139" t="s">
        <v>175</v>
      </c>
    </row>
    <row r="140" spans="1:2" ht="12.75">
      <c r="A140" s="19"/>
      <c r="B140" t="s">
        <v>176</v>
      </c>
    </row>
    <row r="141" spans="1:2" ht="12.75">
      <c r="A141" s="19"/>
      <c r="B141" t="s">
        <v>191</v>
      </c>
    </row>
    <row r="142" ht="12.75">
      <c r="A142" s="19"/>
    </row>
    <row r="143" ht="12.75">
      <c r="A143" s="19"/>
    </row>
    <row r="144" spans="1:2" ht="12.75">
      <c r="A144" s="19">
        <v>16</v>
      </c>
      <c r="B144" s="1" t="s">
        <v>148</v>
      </c>
    </row>
    <row r="145" ht="12.75">
      <c r="A145" s="19"/>
    </row>
    <row r="146" spans="1:2" ht="12.75">
      <c r="A146" s="19"/>
      <c r="B146" t="s">
        <v>177</v>
      </c>
    </row>
    <row r="147" spans="1:2" ht="12.75">
      <c r="A147" s="19"/>
      <c r="B147" t="s">
        <v>204</v>
      </c>
    </row>
    <row r="148" spans="1:2" ht="12.75">
      <c r="A148" s="19"/>
      <c r="B148" t="s">
        <v>178</v>
      </c>
    </row>
    <row r="149" spans="1:2" ht="12.75">
      <c r="A149" s="19"/>
      <c r="B149" t="s">
        <v>179</v>
      </c>
    </row>
    <row r="150" ht="12.75">
      <c r="A150" s="19"/>
    </row>
    <row r="151" spans="1:2" ht="12.75">
      <c r="A151" s="19"/>
      <c r="B151" t="s">
        <v>180</v>
      </c>
    </row>
    <row r="152" spans="1:2" ht="12.75">
      <c r="A152" s="19"/>
      <c r="B152" t="s">
        <v>195</v>
      </c>
    </row>
    <row r="153" ht="12.75">
      <c r="A153" s="19"/>
    </row>
    <row r="154" spans="1:2" ht="12.75">
      <c r="A154" s="19"/>
      <c r="B154" t="s">
        <v>149</v>
      </c>
    </row>
    <row r="155" spans="1:2" ht="12.75">
      <c r="A155" s="19"/>
      <c r="B155" t="s">
        <v>173</v>
      </c>
    </row>
    <row r="156" spans="1:2" ht="12.75">
      <c r="A156" s="19"/>
      <c r="B156" t="s">
        <v>150</v>
      </c>
    </row>
    <row r="157" spans="1:2" ht="12.75">
      <c r="A157" s="19"/>
      <c r="B157" t="s">
        <v>151</v>
      </c>
    </row>
    <row r="158" ht="12.75">
      <c r="A158" s="19"/>
    </row>
    <row r="159" spans="1:2" ht="12.75">
      <c r="A159" s="19">
        <v>17</v>
      </c>
      <c r="B159" s="1" t="s">
        <v>152</v>
      </c>
    </row>
    <row r="160" ht="12.75">
      <c r="A160" s="19"/>
    </row>
    <row r="161" spans="1:2" ht="12.75">
      <c r="A161" s="19"/>
      <c r="B161" t="s">
        <v>205</v>
      </c>
    </row>
    <row r="162" spans="1:2" ht="12.75">
      <c r="A162" s="19"/>
      <c r="B162" t="s">
        <v>153</v>
      </c>
    </row>
    <row r="163" ht="12.75">
      <c r="A163" s="19"/>
    </row>
    <row r="164" spans="1:2" ht="12.75">
      <c r="A164" s="19">
        <v>18</v>
      </c>
      <c r="B164" s="1" t="s">
        <v>154</v>
      </c>
    </row>
    <row r="165" ht="12.75">
      <c r="A165" s="19"/>
    </row>
    <row r="166" spans="1:2" ht="12.75">
      <c r="A166" s="19"/>
      <c r="B166" t="s">
        <v>181</v>
      </c>
    </row>
    <row r="167" spans="1:2" ht="12.75">
      <c r="A167" s="19"/>
      <c r="B167" t="s">
        <v>182</v>
      </c>
    </row>
    <row r="168" spans="1:2" ht="12.75">
      <c r="A168" s="19"/>
      <c r="B168" t="s">
        <v>183</v>
      </c>
    </row>
    <row r="169" ht="12.75">
      <c r="A169" s="19"/>
    </row>
    <row r="170" spans="1:2" ht="12.75">
      <c r="A170" s="19">
        <v>19</v>
      </c>
      <c r="B170" s="1" t="s">
        <v>155</v>
      </c>
    </row>
    <row r="171" ht="12.75">
      <c r="A171" s="19"/>
    </row>
    <row r="172" spans="1:2" ht="12.75">
      <c r="A172" s="19"/>
      <c r="B172" t="s">
        <v>156</v>
      </c>
    </row>
    <row r="173" spans="1:2" ht="12.75">
      <c r="A173" s="19"/>
      <c r="B173" t="s">
        <v>196</v>
      </c>
    </row>
    <row r="174" spans="1:2" ht="12.75">
      <c r="A174" s="19"/>
      <c r="B174" t="s">
        <v>157</v>
      </c>
    </row>
    <row r="175" ht="12.75">
      <c r="A175" s="19"/>
    </row>
    <row r="176" ht="12.75">
      <c r="A176" s="19"/>
    </row>
    <row r="177" ht="12.75">
      <c r="A177" s="19"/>
    </row>
    <row r="178" ht="12.75">
      <c r="A178" s="1" t="s">
        <v>174</v>
      </c>
    </row>
    <row r="179" ht="12.75">
      <c r="A179" s="19"/>
    </row>
    <row r="180" spans="1:2" ht="12.75">
      <c r="A180" s="19">
        <v>20</v>
      </c>
      <c r="B180" s="1" t="s">
        <v>158</v>
      </c>
    </row>
    <row r="181" ht="12.75">
      <c r="A181" s="19"/>
    </row>
    <row r="182" spans="1:3" ht="12.75">
      <c r="A182" s="19"/>
      <c r="B182" t="s">
        <v>112</v>
      </c>
      <c r="C182" t="s">
        <v>159</v>
      </c>
    </row>
    <row r="183" ht="12.75">
      <c r="A183" s="19"/>
    </row>
    <row r="184" spans="1:3" ht="12.75">
      <c r="A184" s="19"/>
      <c r="B184" t="s">
        <v>117</v>
      </c>
      <c r="C184" t="s">
        <v>160</v>
      </c>
    </row>
    <row r="185" spans="1:8" ht="12.75">
      <c r="A185" s="19"/>
      <c r="H185" s="10"/>
    </row>
    <row r="186" spans="1:8" ht="12.75">
      <c r="A186" s="19">
        <v>21</v>
      </c>
      <c r="B186" s="1" t="s">
        <v>161</v>
      </c>
      <c r="H186" s="10"/>
    </row>
    <row r="187" ht="12.75">
      <c r="A187" s="19"/>
    </row>
    <row r="188" spans="1:8" ht="12.75">
      <c r="A188" s="9"/>
      <c r="B188" t="s">
        <v>162</v>
      </c>
      <c r="H188" s="29"/>
    </row>
    <row r="189" spans="1:8" ht="12.75">
      <c r="A189" s="9"/>
      <c r="H189" s="29"/>
    </row>
    <row r="190" spans="1:8" ht="12.75">
      <c r="A190" s="9"/>
      <c r="H190" s="4"/>
    </row>
    <row r="191" ht="12.75">
      <c r="A191" s="9"/>
    </row>
  </sheetData>
  <printOptions/>
  <pageMargins left="0.75" right="0.75" top="0.75" bottom="0.5" header="0.5" footer="0.5"/>
  <pageSetup horizontalDpi="180" verticalDpi="18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49">
      <selection activeCell="C53" sqref="C53"/>
    </sheetView>
  </sheetViews>
  <sheetFormatPr defaultColWidth="9.140625" defaultRowHeight="12.75"/>
  <cols>
    <col min="1" max="1" width="5.28125" style="0" customWidth="1"/>
    <col min="2" max="2" width="33.421875" style="0" bestFit="1" customWidth="1"/>
    <col min="3" max="3" width="11.28125" style="0" customWidth="1"/>
    <col min="4" max="4" width="16.8515625" style="0" customWidth="1"/>
    <col min="5" max="5" width="10.140625" style="0" customWidth="1"/>
    <col min="6" max="6" width="18.7109375" style="0" customWidth="1"/>
  </cols>
  <sheetData>
    <row r="1" spans="1:2" ht="12.75">
      <c r="A1" s="1" t="s">
        <v>11</v>
      </c>
      <c r="B1" s="1"/>
    </row>
    <row r="3" ht="12.75">
      <c r="A3" t="s">
        <v>197</v>
      </c>
    </row>
    <row r="4" ht="12.75">
      <c r="A4" t="s">
        <v>198</v>
      </c>
    </row>
    <row r="6" ht="12.75">
      <c r="A6" s="1" t="s">
        <v>12</v>
      </c>
    </row>
    <row r="7" spans="3:5" ht="12.75">
      <c r="C7" t="s">
        <v>13</v>
      </c>
      <c r="E7" s="9" t="s">
        <v>14</v>
      </c>
    </row>
    <row r="8" spans="3:6" ht="12.75">
      <c r="C8" s="10" t="s">
        <v>15</v>
      </c>
      <c r="D8" s="10" t="s">
        <v>16</v>
      </c>
      <c r="E8" s="10" t="s">
        <v>17</v>
      </c>
      <c r="F8" s="10" t="s">
        <v>16</v>
      </c>
    </row>
    <row r="9" spans="3:6" ht="12.75">
      <c r="C9" s="10" t="s">
        <v>18</v>
      </c>
      <c r="D9" s="10" t="s">
        <v>19</v>
      </c>
      <c r="E9" s="10" t="s">
        <v>18</v>
      </c>
      <c r="F9" s="10" t="s">
        <v>19</v>
      </c>
    </row>
    <row r="10" spans="3:6" ht="12.75">
      <c r="C10" s="10" t="s">
        <v>20</v>
      </c>
      <c r="D10" s="10" t="s">
        <v>20</v>
      </c>
      <c r="E10" s="10" t="s">
        <v>21</v>
      </c>
      <c r="F10" s="10" t="s">
        <v>22</v>
      </c>
    </row>
    <row r="11" spans="3:6" ht="12.75">
      <c r="C11" s="10" t="s">
        <v>163</v>
      </c>
      <c r="D11" s="10" t="s">
        <v>164</v>
      </c>
      <c r="E11" s="10" t="s">
        <v>163</v>
      </c>
      <c r="F11" s="10" t="s">
        <v>164</v>
      </c>
    </row>
    <row r="12" spans="3:6" ht="12.75">
      <c r="C12" s="10" t="s">
        <v>0</v>
      </c>
      <c r="D12" s="10" t="s">
        <v>0</v>
      </c>
      <c r="E12" s="10" t="s">
        <v>0</v>
      </c>
      <c r="F12" s="10" t="s">
        <v>0</v>
      </c>
    </row>
    <row r="13" ht="12.75">
      <c r="E13" t="s">
        <v>6</v>
      </c>
    </row>
    <row r="14" spans="1:6" ht="12.75">
      <c r="A14" t="s">
        <v>23</v>
      </c>
      <c r="B14" t="s">
        <v>24</v>
      </c>
      <c r="C14" s="11">
        <v>25102</v>
      </c>
      <c r="D14" s="39">
        <v>34963</v>
      </c>
      <c r="E14" s="11">
        <v>72533</v>
      </c>
      <c r="F14" s="43">
        <v>100964</v>
      </c>
    </row>
    <row r="15" spans="5:6" ht="12.75">
      <c r="E15" s="11"/>
      <c r="F15" s="11"/>
    </row>
    <row r="16" spans="1:6" ht="12.75">
      <c r="A16" t="s">
        <v>25</v>
      </c>
      <c r="B16" t="s">
        <v>26</v>
      </c>
      <c r="C16" s="44">
        <v>16</v>
      </c>
      <c r="D16" s="23">
        <v>28</v>
      </c>
      <c r="E16" s="44">
        <v>38</v>
      </c>
      <c r="F16" s="43">
        <v>70</v>
      </c>
    </row>
    <row r="17" spans="4:6" ht="12.75">
      <c r="D17" s="40"/>
      <c r="E17" s="11"/>
      <c r="F17" s="45" t="s">
        <v>6</v>
      </c>
    </row>
    <row r="18" spans="1:6" ht="12.75">
      <c r="A18" t="s">
        <v>27</v>
      </c>
      <c r="B18" t="s">
        <v>28</v>
      </c>
      <c r="C18" s="23">
        <v>1077</v>
      </c>
      <c r="D18" s="23">
        <v>802</v>
      </c>
      <c r="E18" s="11">
        <v>2170</v>
      </c>
      <c r="F18" s="43">
        <v>2149</v>
      </c>
    </row>
    <row r="19" spans="2:6" ht="12.75">
      <c r="B19" t="s">
        <v>29</v>
      </c>
      <c r="D19" s="40"/>
      <c r="E19" s="11"/>
      <c r="F19" s="45" t="s">
        <v>6</v>
      </c>
    </row>
    <row r="20" spans="4:6" ht="12.75">
      <c r="D20" s="40"/>
      <c r="E20" s="11"/>
      <c r="F20" s="45" t="s">
        <v>6</v>
      </c>
    </row>
    <row r="21" spans="1:6" ht="12.75">
      <c r="A21" t="s">
        <v>30</v>
      </c>
      <c r="B21" t="s">
        <v>31</v>
      </c>
      <c r="C21" s="11">
        <v>2746</v>
      </c>
      <c r="D21" s="23">
        <v>6873</v>
      </c>
      <c r="E21" s="11">
        <v>5177</v>
      </c>
      <c r="F21" s="43">
        <v>19872</v>
      </c>
    </row>
    <row r="22" spans="2:6" ht="12.75">
      <c r="B22" t="s">
        <v>32</v>
      </c>
      <c r="D22" s="36"/>
      <c r="E22" s="11"/>
      <c r="F22" s="46" t="s">
        <v>6</v>
      </c>
    </row>
    <row r="23" spans="2:6" ht="12.75">
      <c r="B23" t="s">
        <v>33</v>
      </c>
      <c r="D23" s="36"/>
      <c r="E23" s="11"/>
      <c r="F23" s="46" t="s">
        <v>6</v>
      </c>
    </row>
    <row r="24" spans="2:6" ht="12.75">
      <c r="B24" t="s">
        <v>34</v>
      </c>
      <c r="D24" s="36"/>
      <c r="E24" s="11"/>
      <c r="F24" s="46" t="s">
        <v>6</v>
      </c>
    </row>
    <row r="25" spans="2:6" ht="12.75">
      <c r="B25" t="s">
        <v>35</v>
      </c>
      <c r="D25" s="36"/>
      <c r="E25" s="11"/>
      <c r="F25" s="46" t="s">
        <v>6</v>
      </c>
    </row>
    <row r="26" spans="4:6" ht="12.75">
      <c r="D26" s="36"/>
      <c r="E26" s="11"/>
      <c r="F26" s="46" t="s">
        <v>6</v>
      </c>
    </row>
    <row r="27" spans="1:6" ht="12.75">
      <c r="A27" t="s">
        <v>25</v>
      </c>
      <c r="B27" t="s">
        <v>36</v>
      </c>
      <c r="C27" s="13">
        <v>0</v>
      </c>
      <c r="D27" s="39">
        <v>96</v>
      </c>
      <c r="E27" s="2">
        <v>0</v>
      </c>
      <c r="F27" s="39">
        <v>210</v>
      </c>
    </row>
    <row r="28" spans="4:6" ht="12.75">
      <c r="D28" s="41"/>
      <c r="E28" s="11"/>
      <c r="F28" s="45" t="s">
        <v>6</v>
      </c>
    </row>
    <row r="29" spans="1:6" ht="12.75">
      <c r="A29" t="s">
        <v>27</v>
      </c>
      <c r="B29" t="s">
        <v>37</v>
      </c>
      <c r="C29" s="42">
        <v>2143</v>
      </c>
      <c r="D29" s="42">
        <v>2356</v>
      </c>
      <c r="E29" s="11">
        <v>5486</v>
      </c>
      <c r="F29" s="43">
        <v>5855</v>
      </c>
    </row>
    <row r="30" spans="4:6" ht="12.75">
      <c r="D30" s="41"/>
      <c r="E30" s="11"/>
      <c r="F30" s="45" t="s">
        <v>6</v>
      </c>
    </row>
    <row r="31" spans="1:6" ht="12.75">
      <c r="A31" t="s">
        <v>38</v>
      </c>
      <c r="B31" t="s">
        <v>39</v>
      </c>
      <c r="C31" s="37" t="s">
        <v>40</v>
      </c>
      <c r="D31" s="39">
        <v>0</v>
      </c>
      <c r="E31" s="11">
        <v>0</v>
      </c>
      <c r="F31" s="43">
        <v>0</v>
      </c>
    </row>
    <row r="32" spans="4:6" ht="12.75">
      <c r="D32" s="41"/>
      <c r="E32" s="11"/>
      <c r="F32" s="46" t="s">
        <v>6</v>
      </c>
    </row>
    <row r="33" spans="1:6" ht="12.75">
      <c r="A33" t="s">
        <v>41</v>
      </c>
      <c r="B33" t="s">
        <v>42</v>
      </c>
      <c r="C33" s="2">
        <v>603</v>
      </c>
      <c r="D33" s="36">
        <v>4421</v>
      </c>
      <c r="E33" s="2">
        <v>-309</v>
      </c>
      <c r="F33" s="11">
        <v>13807</v>
      </c>
    </row>
    <row r="34" spans="2:6" ht="12.75">
      <c r="B34" t="s">
        <v>43</v>
      </c>
      <c r="D34" s="36"/>
      <c r="E34" s="11"/>
      <c r="F34" s="46" t="s">
        <v>6</v>
      </c>
    </row>
    <row r="35" spans="2:6" ht="12.75">
      <c r="B35" t="s">
        <v>35</v>
      </c>
      <c r="D35" s="36"/>
      <c r="E35" s="11"/>
      <c r="F35" s="46" t="s">
        <v>6</v>
      </c>
    </row>
    <row r="36" spans="4:6" ht="12.75">
      <c r="D36" s="36"/>
      <c r="E36" s="11"/>
      <c r="F36" s="46" t="s">
        <v>6</v>
      </c>
    </row>
    <row r="37" spans="1:6" ht="12.75">
      <c r="A37" s="14" t="s">
        <v>44</v>
      </c>
      <c r="B37" t="s">
        <v>45</v>
      </c>
      <c r="C37" s="37" t="s">
        <v>40</v>
      </c>
      <c r="D37" s="36">
        <v>0</v>
      </c>
      <c r="E37" s="11">
        <v>0</v>
      </c>
      <c r="F37" s="11">
        <v>0</v>
      </c>
    </row>
    <row r="38" spans="2:6" ht="12.75">
      <c r="B38" t="s">
        <v>46</v>
      </c>
      <c r="D38" s="36"/>
      <c r="E38" s="11"/>
      <c r="F38" s="46" t="s">
        <v>6</v>
      </c>
    </row>
    <row r="39" spans="4:6" ht="12.75">
      <c r="D39" s="36"/>
      <c r="E39" s="11"/>
      <c r="F39" s="46" t="s">
        <v>6</v>
      </c>
    </row>
    <row r="40" spans="1:6" ht="12.75">
      <c r="A40" t="s">
        <v>47</v>
      </c>
      <c r="B40" t="s">
        <v>48</v>
      </c>
      <c r="C40" s="36">
        <v>603</v>
      </c>
      <c r="D40" s="36">
        <f>D33</f>
        <v>4421</v>
      </c>
      <c r="E40" s="2">
        <v>-309</v>
      </c>
      <c r="F40" s="11">
        <f>F33</f>
        <v>13807</v>
      </c>
    </row>
    <row r="41" spans="2:6" ht="12.75">
      <c r="B41" t="s">
        <v>49</v>
      </c>
      <c r="D41" s="36"/>
      <c r="E41" s="11"/>
      <c r="F41" s="46" t="s">
        <v>6</v>
      </c>
    </row>
    <row r="42" spans="4:6" ht="12.75">
      <c r="D42" s="36"/>
      <c r="E42" s="11"/>
      <c r="F42" s="46" t="s">
        <v>6</v>
      </c>
    </row>
    <row r="43" spans="1:6" ht="12.75">
      <c r="A43" t="s">
        <v>50</v>
      </c>
      <c r="B43" t="s">
        <v>51</v>
      </c>
      <c r="C43" s="39">
        <v>-411</v>
      </c>
      <c r="D43" s="39">
        <v>-657</v>
      </c>
      <c r="E43" s="39">
        <v>-761</v>
      </c>
      <c r="F43" s="39">
        <v>-2570</v>
      </c>
    </row>
    <row r="44" spans="4:6" ht="12.75">
      <c r="D44" s="36"/>
      <c r="E44" s="11"/>
      <c r="F44" s="46" t="s">
        <v>6</v>
      </c>
    </row>
    <row r="45" spans="1:6" ht="12.75">
      <c r="A45" t="s">
        <v>52</v>
      </c>
      <c r="B45" t="s">
        <v>53</v>
      </c>
      <c r="C45" s="2">
        <v>192</v>
      </c>
      <c r="D45" s="36">
        <v>3764</v>
      </c>
      <c r="E45" s="2">
        <v>-1070</v>
      </c>
      <c r="F45" s="11">
        <v>11237</v>
      </c>
    </row>
    <row r="46" spans="2:6" ht="12.75">
      <c r="B46" t="s">
        <v>54</v>
      </c>
      <c r="D46" s="36"/>
      <c r="E46" s="11"/>
      <c r="F46" s="46" t="s">
        <v>6</v>
      </c>
    </row>
    <row r="47" spans="4:6" ht="12.75">
      <c r="D47" s="36"/>
      <c r="E47" s="11"/>
      <c r="F47" s="46"/>
    </row>
    <row r="48" spans="2:6" ht="12.75">
      <c r="B48" t="s">
        <v>55</v>
      </c>
      <c r="C48" s="13" t="s">
        <v>40</v>
      </c>
      <c r="D48" s="39">
        <v>0</v>
      </c>
      <c r="E48" s="11">
        <v>0</v>
      </c>
      <c r="F48" s="43">
        <v>0</v>
      </c>
    </row>
    <row r="49" spans="4:6" ht="12.75">
      <c r="D49" s="36"/>
      <c r="E49" s="11"/>
      <c r="F49" s="45" t="s">
        <v>6</v>
      </c>
    </row>
    <row r="50" spans="1:6" ht="12.75">
      <c r="A50" t="s">
        <v>56</v>
      </c>
      <c r="B50" t="s">
        <v>57</v>
      </c>
      <c r="C50" s="7">
        <v>0</v>
      </c>
      <c r="D50" s="36">
        <v>0</v>
      </c>
      <c r="E50" s="11">
        <v>0</v>
      </c>
      <c r="F50" s="43">
        <v>0</v>
      </c>
    </row>
    <row r="51" spans="2:6" ht="12.75">
      <c r="B51" t="s">
        <v>58</v>
      </c>
      <c r="D51" s="36"/>
      <c r="E51" s="11"/>
      <c r="F51" s="46" t="s">
        <v>6</v>
      </c>
    </row>
    <row r="52" spans="5:6" ht="12.75">
      <c r="E52" s="11"/>
      <c r="F52" s="11"/>
    </row>
    <row r="57" ht="12.75">
      <c r="B57" s="35"/>
    </row>
    <row r="59" spans="3:5" ht="12.75">
      <c r="C59" t="s">
        <v>13</v>
      </c>
      <c r="E59" s="9" t="s">
        <v>14</v>
      </c>
    </row>
    <row r="60" spans="3:6" ht="12.75">
      <c r="C60" s="10" t="s">
        <v>15</v>
      </c>
      <c r="D60" s="10" t="s">
        <v>16</v>
      </c>
      <c r="E60" s="10" t="s">
        <v>17</v>
      </c>
      <c r="F60" s="10" t="s">
        <v>16</v>
      </c>
    </row>
    <row r="61" spans="3:7" ht="12.75">
      <c r="C61" s="10" t="s">
        <v>18</v>
      </c>
      <c r="D61" s="10" t="s">
        <v>19</v>
      </c>
      <c r="E61" s="10" t="s">
        <v>18</v>
      </c>
      <c r="F61" s="10" t="s">
        <v>19</v>
      </c>
      <c r="G61" s="10"/>
    </row>
    <row r="62" spans="3:7" ht="12.75">
      <c r="C62" s="10" t="s">
        <v>20</v>
      </c>
      <c r="D62" s="10" t="s">
        <v>20</v>
      </c>
      <c r="E62" s="10" t="s">
        <v>21</v>
      </c>
      <c r="F62" s="10" t="s">
        <v>22</v>
      </c>
      <c r="G62" s="10"/>
    </row>
    <row r="63" spans="3:7" ht="12.75">
      <c r="C63" s="10" t="s">
        <v>163</v>
      </c>
      <c r="D63" s="10" t="s">
        <v>164</v>
      </c>
      <c r="E63" s="10" t="s">
        <v>163</v>
      </c>
      <c r="F63" s="10" t="s">
        <v>164</v>
      </c>
      <c r="G63" s="10"/>
    </row>
    <row r="64" spans="1:7" ht="12.75">
      <c r="A64" t="s">
        <v>6</v>
      </c>
      <c r="C64" s="10" t="s">
        <v>0</v>
      </c>
      <c r="D64" s="10" t="s">
        <v>0</v>
      </c>
      <c r="E64" s="10" t="s">
        <v>0</v>
      </c>
      <c r="F64" s="10" t="s">
        <v>0</v>
      </c>
      <c r="G64" s="10"/>
    </row>
    <row r="65" spans="3:7" ht="12.75">
      <c r="C65" s="10"/>
      <c r="D65" s="10"/>
      <c r="E65" s="10"/>
      <c r="F65" s="10"/>
      <c r="G65" s="10"/>
    </row>
    <row r="66" spans="1:7" ht="12.75">
      <c r="A66" s="14" t="s">
        <v>59</v>
      </c>
      <c r="B66" t="s">
        <v>60</v>
      </c>
      <c r="C66" s="36">
        <f>C45</f>
        <v>192</v>
      </c>
      <c r="D66" s="36">
        <f>D45</f>
        <v>3764</v>
      </c>
      <c r="E66" s="36">
        <f>E45</f>
        <v>-1070</v>
      </c>
      <c r="F66" s="36">
        <f>F45</f>
        <v>11237</v>
      </c>
      <c r="G66" s="10"/>
    </row>
    <row r="67" spans="2:7" ht="12.75">
      <c r="B67" t="s">
        <v>61</v>
      </c>
      <c r="C67" s="7"/>
      <c r="D67" s="36"/>
      <c r="E67" s="36"/>
      <c r="F67" s="36"/>
      <c r="G67" s="11"/>
    </row>
    <row r="68" spans="2:7" ht="12.75">
      <c r="B68" t="s">
        <v>62</v>
      </c>
      <c r="C68" s="7"/>
      <c r="D68" s="36"/>
      <c r="E68" s="36"/>
      <c r="F68" s="36"/>
      <c r="G68" s="10"/>
    </row>
    <row r="69" spans="3:6" ht="12.75">
      <c r="C69" s="7"/>
      <c r="D69" s="36"/>
      <c r="E69" s="36"/>
      <c r="F69" s="36"/>
    </row>
    <row r="70" spans="1:6" ht="12.75">
      <c r="A70" t="s">
        <v>63</v>
      </c>
      <c r="B70" t="s">
        <v>64</v>
      </c>
      <c r="C70" s="7">
        <v>0</v>
      </c>
      <c r="D70" s="36">
        <v>0</v>
      </c>
      <c r="E70" s="57">
        <v>0</v>
      </c>
      <c r="F70" s="36">
        <v>0</v>
      </c>
    </row>
    <row r="71" spans="2:6" ht="12.75">
      <c r="B71" t="s">
        <v>65</v>
      </c>
      <c r="C71" s="7">
        <v>0</v>
      </c>
      <c r="D71" s="36">
        <v>0</v>
      </c>
      <c r="E71" s="57">
        <v>0</v>
      </c>
      <c r="F71" s="36">
        <v>0</v>
      </c>
    </row>
    <row r="72" spans="2:6" ht="12.75">
      <c r="B72" t="s">
        <v>66</v>
      </c>
      <c r="C72" s="7">
        <v>0</v>
      </c>
      <c r="D72" s="36">
        <v>0</v>
      </c>
      <c r="E72" s="57">
        <v>0</v>
      </c>
      <c r="F72" s="36">
        <v>0</v>
      </c>
    </row>
    <row r="73" spans="2:6" ht="12.75">
      <c r="B73" t="s">
        <v>67</v>
      </c>
      <c r="C73" s="7"/>
      <c r="D73" s="36"/>
      <c r="E73" s="57"/>
      <c r="F73" s="36">
        <v>0</v>
      </c>
    </row>
    <row r="74" spans="3:7" ht="12.75">
      <c r="C74" s="7"/>
      <c r="D74" s="36"/>
      <c r="E74" s="57"/>
      <c r="F74" s="36"/>
      <c r="G74" s="10"/>
    </row>
    <row r="75" spans="1:7" ht="12.75">
      <c r="A75" t="s">
        <v>68</v>
      </c>
      <c r="B75" t="s">
        <v>69</v>
      </c>
      <c r="C75" s="36">
        <f>C66</f>
        <v>192</v>
      </c>
      <c r="D75" s="36">
        <f>D66</f>
        <v>3764</v>
      </c>
      <c r="E75" s="36">
        <f>E66</f>
        <v>-1070</v>
      </c>
      <c r="F75" s="36">
        <f>F66</f>
        <v>11237</v>
      </c>
      <c r="G75" s="10"/>
    </row>
    <row r="76" spans="2:7" ht="12.75">
      <c r="B76" t="s">
        <v>70</v>
      </c>
      <c r="F76" s="10" t="s">
        <v>6</v>
      </c>
      <c r="G76" s="11"/>
    </row>
    <row r="77" spans="6:7" ht="12.75">
      <c r="F77" s="10" t="s">
        <v>6</v>
      </c>
      <c r="G77" s="10"/>
    </row>
    <row r="78" spans="1:7" ht="12.75">
      <c r="A78">
        <v>3</v>
      </c>
      <c r="B78" t="s">
        <v>71</v>
      </c>
      <c r="F78" s="10" t="s">
        <v>6</v>
      </c>
      <c r="G78" s="10"/>
    </row>
    <row r="79" spans="2:7" ht="12.75">
      <c r="B79" t="s">
        <v>72</v>
      </c>
      <c r="F79" s="10" t="s">
        <v>6</v>
      </c>
      <c r="G79" s="10"/>
    </row>
    <row r="80" spans="2:7" ht="12.75">
      <c r="B80" t="s">
        <v>73</v>
      </c>
      <c r="F80" s="10" t="s">
        <v>6</v>
      </c>
      <c r="G80" s="10"/>
    </row>
    <row r="81" spans="6:7" ht="12.75">
      <c r="F81" s="10" t="s">
        <v>6</v>
      </c>
      <c r="G81" s="10"/>
    </row>
    <row r="82" spans="2:7" ht="12.75">
      <c r="B82" t="s">
        <v>185</v>
      </c>
      <c r="C82" s="47">
        <v>0.29</v>
      </c>
      <c r="D82" s="48">
        <v>5.84</v>
      </c>
      <c r="E82" s="48">
        <f>E75*1000/64990000*100</f>
        <v>-1.6464071395599325</v>
      </c>
      <c r="F82" s="48">
        <v>17.56</v>
      </c>
      <c r="G82" s="10"/>
    </row>
    <row r="83" spans="2:7" ht="12.75">
      <c r="B83" t="s">
        <v>74</v>
      </c>
      <c r="F83" s="10" t="s">
        <v>6</v>
      </c>
      <c r="G83" s="15"/>
    </row>
    <row r="84" spans="6:7" ht="12.75">
      <c r="F84" s="10" t="s">
        <v>6</v>
      </c>
      <c r="G84" s="10"/>
    </row>
    <row r="85" spans="6:7" ht="12.75">
      <c r="F85" s="10" t="s">
        <v>6</v>
      </c>
      <c r="G85" s="10"/>
    </row>
    <row r="86" spans="2:7" ht="12.75">
      <c r="B86" t="s">
        <v>186</v>
      </c>
      <c r="C86" s="48">
        <v>0.29</v>
      </c>
      <c r="D86" s="48">
        <v>5.66</v>
      </c>
      <c r="E86" s="48">
        <v>-1.62</v>
      </c>
      <c r="F86" s="48">
        <v>17</v>
      </c>
      <c r="G86" s="10"/>
    </row>
    <row r="87" spans="2:7" ht="12.75">
      <c r="B87" t="s">
        <v>75</v>
      </c>
      <c r="F87" s="10" t="s">
        <v>6</v>
      </c>
      <c r="G87" s="15"/>
    </row>
    <row r="88" ht="12.75">
      <c r="G88" s="10"/>
    </row>
    <row r="89" spans="1:6" ht="12.75">
      <c r="A89" t="s">
        <v>210</v>
      </c>
      <c r="B89" t="s">
        <v>211</v>
      </c>
      <c r="C89" s="57">
        <v>0</v>
      </c>
      <c r="D89" s="14">
        <v>10</v>
      </c>
      <c r="E89" s="57">
        <v>0</v>
      </c>
      <c r="F89" s="14">
        <v>10</v>
      </c>
    </row>
    <row r="90" spans="3:6" ht="12.75">
      <c r="C90" s="14"/>
      <c r="D90" s="10"/>
      <c r="E90" s="10"/>
      <c r="F90" s="10"/>
    </row>
    <row r="91" spans="1:6" ht="12.75">
      <c r="A91" t="s">
        <v>25</v>
      </c>
      <c r="B91" t="s">
        <v>212</v>
      </c>
      <c r="C91" s="57">
        <v>0</v>
      </c>
      <c r="D91" s="14" t="s">
        <v>218</v>
      </c>
      <c r="E91" s="57">
        <v>0</v>
      </c>
      <c r="F91" s="14" t="s">
        <v>218</v>
      </c>
    </row>
    <row r="92" spans="3:6" ht="12.75">
      <c r="C92" s="10"/>
      <c r="D92" s="10"/>
      <c r="E92" s="10"/>
      <c r="F92" s="10"/>
    </row>
    <row r="94" spans="1:6" ht="12.75">
      <c r="A94" s="9"/>
      <c r="D94" s="10" t="s">
        <v>213</v>
      </c>
      <c r="F94" s="10" t="s">
        <v>214</v>
      </c>
    </row>
    <row r="95" spans="4:6" ht="12.75">
      <c r="D95" s="54" t="s">
        <v>215</v>
      </c>
      <c r="F95" s="55" t="s">
        <v>216</v>
      </c>
    </row>
    <row r="97" spans="1:6" ht="12.75">
      <c r="A97" s="9">
        <v>5</v>
      </c>
      <c r="B97" t="s">
        <v>217</v>
      </c>
      <c r="D97" s="56">
        <v>1.76</v>
      </c>
      <c r="F97" s="56">
        <v>1.78</v>
      </c>
    </row>
    <row r="98" ht="12.75">
      <c r="G98" t="s">
        <v>6</v>
      </c>
    </row>
  </sheetData>
  <printOptions/>
  <pageMargins left="0.75" right="0.75" top="1" bottom="1" header="0.5" footer="0.5"/>
  <pageSetup horizontalDpi="180" verticalDpi="18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7">
      <selection activeCell="F46" sqref="F46"/>
    </sheetView>
  </sheetViews>
  <sheetFormatPr defaultColWidth="9.140625" defaultRowHeight="12.75"/>
  <cols>
    <col min="6" max="6" width="17.00390625" style="0" customWidth="1"/>
    <col min="7" max="7" width="18.7109375" style="0" customWidth="1"/>
  </cols>
  <sheetData>
    <row r="1" ht="12.75">
      <c r="A1" s="1" t="s">
        <v>76</v>
      </c>
    </row>
    <row r="3" spans="6:7" ht="12.75">
      <c r="F3" s="10" t="s">
        <v>77</v>
      </c>
      <c r="G3" s="10" t="s">
        <v>77</v>
      </c>
    </row>
    <row r="4" spans="6:7" ht="12.75">
      <c r="F4" s="10" t="s">
        <v>78</v>
      </c>
      <c r="G4" s="10" t="s">
        <v>79</v>
      </c>
    </row>
    <row r="5" spans="6:7" ht="12.75">
      <c r="F5" s="10" t="s">
        <v>17</v>
      </c>
      <c r="G5" s="10" t="s">
        <v>80</v>
      </c>
    </row>
    <row r="6" spans="6:7" ht="12.75">
      <c r="F6" s="10" t="s">
        <v>20</v>
      </c>
      <c r="G6" s="10" t="s">
        <v>81</v>
      </c>
    </row>
    <row r="7" spans="6:7" ht="12.75">
      <c r="F7" s="10" t="s">
        <v>163</v>
      </c>
      <c r="G7" s="10" t="s">
        <v>82</v>
      </c>
    </row>
    <row r="8" spans="6:7" ht="12.75">
      <c r="F8" s="10" t="s">
        <v>0</v>
      </c>
      <c r="G8" s="10" t="s">
        <v>0</v>
      </c>
    </row>
    <row r="9" spans="1:7" ht="12.75">
      <c r="A9">
        <v>1</v>
      </c>
      <c r="B9" t="s">
        <v>1</v>
      </c>
      <c r="F9" s="16">
        <v>60596</v>
      </c>
      <c r="G9" s="16">
        <v>60855</v>
      </c>
    </row>
    <row r="10" spans="1:7" ht="12.75">
      <c r="A10">
        <v>2</v>
      </c>
      <c r="B10" t="s">
        <v>2</v>
      </c>
      <c r="F10" s="16">
        <v>4712</v>
      </c>
      <c r="G10" s="16">
        <v>4523</v>
      </c>
    </row>
    <row r="11" spans="6:7" ht="12.75">
      <c r="F11" s="38"/>
      <c r="G11" s="14"/>
    </row>
    <row r="12" spans="1:7" ht="12.75">
      <c r="A12">
        <v>3</v>
      </c>
      <c r="B12" t="s">
        <v>3</v>
      </c>
      <c r="F12" s="14"/>
      <c r="G12" s="14"/>
    </row>
    <row r="13" spans="3:7" ht="12.75">
      <c r="C13" t="s">
        <v>83</v>
      </c>
      <c r="F13" s="16">
        <v>11548</v>
      </c>
      <c r="G13" s="16">
        <v>16676</v>
      </c>
    </row>
    <row r="14" spans="3:7" ht="12.75">
      <c r="C14" t="s">
        <v>199</v>
      </c>
      <c r="F14" s="16">
        <v>17798</v>
      </c>
      <c r="G14" s="16">
        <v>27025</v>
      </c>
    </row>
    <row r="15" spans="3:7" ht="12.75">
      <c r="C15" t="s">
        <v>7</v>
      </c>
      <c r="F15" s="16">
        <v>2273</v>
      </c>
      <c r="G15" s="16">
        <v>1234</v>
      </c>
    </row>
    <row r="16" spans="3:7" ht="12.75">
      <c r="C16" t="s">
        <v>84</v>
      </c>
      <c r="F16" s="16">
        <v>34206</v>
      </c>
      <c r="G16" s="16">
        <v>34929</v>
      </c>
    </row>
    <row r="17" spans="3:7" ht="12.75">
      <c r="C17" t="s">
        <v>85</v>
      </c>
      <c r="F17" s="16">
        <v>1533</v>
      </c>
      <c r="G17" s="16">
        <v>1224</v>
      </c>
    </row>
    <row r="18" spans="6:7" ht="12.75">
      <c r="F18" s="17">
        <f>+SUM(F13:F17)</f>
        <v>67358</v>
      </c>
      <c r="G18" s="17">
        <f>+SUM(G13:G17)</f>
        <v>81088</v>
      </c>
    </row>
    <row r="20" spans="1:7" ht="12.75">
      <c r="A20">
        <v>4</v>
      </c>
      <c r="B20" t="s">
        <v>86</v>
      </c>
      <c r="F20" s="14"/>
      <c r="G20" s="14"/>
    </row>
    <row r="21" spans="3:7" ht="12.75">
      <c r="C21" t="s">
        <v>200</v>
      </c>
      <c r="F21" s="16">
        <v>6543</v>
      </c>
      <c r="G21" s="16">
        <v>12586</v>
      </c>
    </row>
    <row r="22" spans="3:7" ht="12.75">
      <c r="C22" t="s">
        <v>8</v>
      </c>
      <c r="F22" s="16">
        <f>3268+1105</f>
        <v>4373</v>
      </c>
      <c r="G22" s="16">
        <v>4756</v>
      </c>
    </row>
    <row r="23" spans="3:7" ht="12.75">
      <c r="C23" t="s">
        <v>87</v>
      </c>
      <c r="F23" s="16">
        <v>1968</v>
      </c>
      <c r="G23" s="16">
        <v>1833</v>
      </c>
    </row>
    <row r="24" spans="3:7" ht="12.75">
      <c r="C24" t="s">
        <v>4</v>
      </c>
      <c r="F24" s="16">
        <v>698</v>
      </c>
      <c r="G24" s="16">
        <v>1086</v>
      </c>
    </row>
    <row r="25" spans="3:7" ht="12.75">
      <c r="C25" t="s">
        <v>5</v>
      </c>
      <c r="F25" s="16">
        <v>0</v>
      </c>
      <c r="G25" s="16">
        <v>6462</v>
      </c>
    </row>
    <row r="26" spans="6:7" ht="12.75">
      <c r="F26" s="17">
        <f>+SUM(F21:F25)</f>
        <v>13582</v>
      </c>
      <c r="G26" s="17">
        <f>+SUM(G21:G25)</f>
        <v>26723</v>
      </c>
    </row>
    <row r="28" spans="1:7" ht="12.75">
      <c r="A28">
        <v>5</v>
      </c>
      <c r="B28" t="s">
        <v>88</v>
      </c>
      <c r="F28" s="16">
        <f>+F18-F26</f>
        <v>53776</v>
      </c>
      <c r="G28" s="16">
        <f>+G18-G26</f>
        <v>54365</v>
      </c>
    </row>
    <row r="29" spans="6:7" ht="12.75">
      <c r="F29" s="16"/>
      <c r="G29" s="16"/>
    </row>
    <row r="30" spans="6:7" ht="13.5" thickBot="1">
      <c r="F30" s="18">
        <v>119084</v>
      </c>
      <c r="G30" s="18">
        <f>+G9+G10+G28</f>
        <v>119743</v>
      </c>
    </row>
    <row r="31" spans="6:7" ht="13.5" thickTop="1">
      <c r="F31" s="14"/>
      <c r="G31" s="14"/>
    </row>
    <row r="32" spans="1:7" ht="12.75">
      <c r="A32">
        <v>6</v>
      </c>
      <c r="B32" t="s">
        <v>89</v>
      </c>
      <c r="F32" s="14"/>
      <c r="G32" s="14"/>
    </row>
    <row r="33" spans="2:7" ht="12.75">
      <c r="B33" t="s">
        <v>90</v>
      </c>
      <c r="F33" s="16">
        <v>65001</v>
      </c>
      <c r="G33" s="16">
        <v>64616</v>
      </c>
    </row>
    <row r="34" spans="2:7" ht="12.75">
      <c r="B34" t="s">
        <v>91</v>
      </c>
      <c r="F34" s="14"/>
      <c r="G34" s="14"/>
    </row>
    <row r="35" spans="3:7" ht="12.75">
      <c r="C35" t="s">
        <v>92</v>
      </c>
      <c r="F35" s="16">
        <v>316</v>
      </c>
      <c r="G35" s="16">
        <v>87</v>
      </c>
    </row>
    <row r="36" spans="3:7" ht="12.75">
      <c r="C36" t="s">
        <v>93</v>
      </c>
      <c r="F36" s="16">
        <v>5727</v>
      </c>
      <c r="G36" s="16">
        <v>5727</v>
      </c>
    </row>
    <row r="37" spans="3:7" ht="12.75">
      <c r="C37" t="s">
        <v>94</v>
      </c>
      <c r="F37" s="14">
        <v>118</v>
      </c>
      <c r="G37" s="14">
        <v>281</v>
      </c>
    </row>
    <row r="38" spans="3:7" ht="12.75">
      <c r="C38" t="s">
        <v>95</v>
      </c>
      <c r="F38" s="16">
        <v>43038</v>
      </c>
      <c r="G38" s="16">
        <v>44144</v>
      </c>
    </row>
    <row r="39" spans="6:7" ht="12.75">
      <c r="F39" s="17">
        <f>SUM(F33:F38)</f>
        <v>114200</v>
      </c>
      <c r="G39" s="17">
        <f>SUM(G33:G38)</f>
        <v>114855</v>
      </c>
    </row>
    <row r="40" spans="1:7" ht="12.75">
      <c r="A40">
        <v>7</v>
      </c>
      <c r="B40" t="s">
        <v>96</v>
      </c>
      <c r="F40" s="16">
        <v>4884</v>
      </c>
      <c r="G40" s="16">
        <v>4888</v>
      </c>
    </row>
    <row r="41" spans="6:7" ht="13.5" thickBot="1">
      <c r="F41" s="18">
        <f>F39+F40</f>
        <v>119084</v>
      </c>
      <c r="G41" s="18">
        <f>G39+G40</f>
        <v>119743</v>
      </c>
    </row>
    <row r="42" ht="13.5" thickTop="1"/>
    <row r="43" spans="1:7" ht="12.75">
      <c r="A43">
        <v>8</v>
      </c>
      <c r="B43" t="s">
        <v>207</v>
      </c>
      <c r="F43" s="53">
        <v>1.76</v>
      </c>
      <c r="G43" s="53">
        <v>1.78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PNE PCB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PNE PCB BERHAD</dc:creator>
  <cp:keywords/>
  <dc:description/>
  <cp:lastModifiedBy>M &amp; C SERVICES</cp:lastModifiedBy>
  <cp:lastPrinted>2001-08-29T07:50:24Z</cp:lastPrinted>
  <dcterms:created xsi:type="dcterms:W3CDTF">2001-07-27T06:09:08Z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